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aigerim.akhatova\Desktop\01.08.2021\"/>
    </mc:Choice>
  </mc:AlternateContent>
  <bookViews>
    <workbookView xWindow="0" yWindow="0" windowWidth="19200" windowHeight="7050"/>
  </bookViews>
  <sheets>
    <sheet name="БВУ" sheetId="8" r:id="rId1"/>
    <sheet name="ЛК" sheetId="2" r:id="rId2"/>
    <sheet name="МФО" sheetId="9" r:id="rId3"/>
  </sheets>
  <externalReferences>
    <externalReference r:id="rId4"/>
  </externalReferences>
  <definedNames>
    <definedName name="_xlnm.Print_Area" localSheetId="0">БВУ!$A$1:$K$21</definedName>
    <definedName name="_xlnm.Print_Area" localSheetId="1">ЛК!$A$1:$E$10</definedName>
  </definedNames>
  <calcPr calcId="162913" refMode="R1C1"/>
</workbook>
</file>

<file path=xl/calcChain.xml><?xml version="1.0" encoding="utf-8"?>
<calcChain xmlns="http://schemas.openxmlformats.org/spreadsheetml/2006/main">
  <c r="J18" i="8" l="1"/>
  <c r="I18" i="8"/>
  <c r="H18" i="8"/>
  <c r="G18" i="8"/>
  <c r="F18" i="8"/>
  <c r="E18" i="8"/>
  <c r="D18" i="8"/>
  <c r="C18" i="8"/>
  <c r="K17" i="8"/>
  <c r="K16" i="8"/>
  <c r="K15" i="8"/>
  <c r="K14" i="8"/>
  <c r="K13" i="8"/>
  <c r="K12" i="8"/>
  <c r="K11" i="8"/>
  <c r="K10" i="8"/>
  <c r="K9" i="8"/>
  <c r="K8" i="8"/>
  <c r="K7" i="8"/>
  <c r="K6" i="8"/>
  <c r="K18" i="8" s="1"/>
  <c r="E20" i="9" l="1"/>
  <c r="D22" i="9" l="1"/>
  <c r="C22" i="9"/>
  <c r="E21" i="9"/>
  <c r="E19" i="9"/>
  <c r="E18" i="9"/>
  <c r="E17" i="9"/>
  <c r="E16" i="9"/>
  <c r="E15" i="9"/>
  <c r="E14" i="9"/>
  <c r="E13" i="9"/>
  <c r="E12" i="9"/>
  <c r="E11" i="9"/>
  <c r="E10" i="9"/>
  <c r="E9" i="9"/>
  <c r="E8" i="9"/>
  <c r="B8" i="9"/>
  <c r="E7" i="9"/>
  <c r="E6" i="9"/>
  <c r="D12" i="2"/>
  <c r="C12" i="2"/>
  <c r="E11" i="2"/>
  <c r="E10" i="2"/>
  <c r="E9" i="2"/>
  <c r="E8" i="2"/>
  <c r="E7" i="2"/>
  <c r="E6" i="2"/>
  <c r="E12" i="2" l="1"/>
  <c r="E22" i="9"/>
</calcChain>
</file>

<file path=xl/sharedStrings.xml><?xml version="1.0" encoding="utf-8"?>
<sst xmlns="http://schemas.openxmlformats.org/spreadsheetml/2006/main" count="71" uniqueCount="58">
  <si>
    <t>№</t>
  </si>
  <si>
    <t>Наименование партнера Фонда</t>
  </si>
  <si>
    <t>Собственные программы Фонда</t>
  </si>
  <si>
    <t>Бюджетные средства</t>
  </si>
  <si>
    <t>Средства Национального Фонда РК</t>
  </si>
  <si>
    <t>Средства Фонда и МИО</t>
  </si>
  <si>
    <t>Всего</t>
  </si>
  <si>
    <t>Программа
Даму регионы III</t>
  </si>
  <si>
    <t>Программа 
Даму-Франчайзинг</t>
  </si>
  <si>
    <t xml:space="preserve">Программа 
Лизинг </t>
  </si>
  <si>
    <t>Программа продуктивной занятости и массового предпринимательства</t>
  </si>
  <si>
    <t>Продукты для МСБ, занятых в сфере обрабатывающей промышленности</t>
  </si>
  <si>
    <t>Программа из средств 
1 транша Национального Фонда РК</t>
  </si>
  <si>
    <t>Программа из средств 
2 транша Национального Фонда РК</t>
  </si>
  <si>
    <t>Программа из средств 
3 транша Национального Фонда РК</t>
  </si>
  <si>
    <t>Программа регионального финансированияя МСБ (Точечная программа)</t>
  </si>
  <si>
    <t>АО АТФБанк</t>
  </si>
  <si>
    <t>АО Банк ЦентрКредит</t>
  </si>
  <si>
    <t>АО Евразийский банк</t>
  </si>
  <si>
    <t>АО Народный Банк Казахстана (АО Казкоммерцбанк)</t>
  </si>
  <si>
    <t>АО Народный Банк Казахстана</t>
  </si>
  <si>
    <t>АО Нурбанк</t>
  </si>
  <si>
    <t>АО ДБ Альфа-Банк</t>
  </si>
  <si>
    <t>АО Bank RBK</t>
  </si>
  <si>
    <t>АО ForteBank</t>
  </si>
  <si>
    <t>ДБ АО Банк ВТБ (Казахстан)</t>
  </si>
  <si>
    <t>ДБ АО Сбербанк</t>
  </si>
  <si>
    <t>ИТОГО</t>
  </si>
  <si>
    <t>Примечание: Информация по ВСС приведена с учетом первичного и вторичного освоения средств Партнерами</t>
  </si>
  <si>
    <t>Собственная программа Фонда</t>
  </si>
  <si>
    <t>Программа финансирования МСБ на принципах исламского финансирования</t>
  </si>
  <si>
    <t>АО Исламский Банк Al Hilal</t>
  </si>
  <si>
    <t>АО Казахстанская Иджара Компания</t>
  </si>
  <si>
    <t>Информация о временно свободных средствах в Партнерах Фонда в разрезе программ Фонда по состоянию на 01.07.2021 г.</t>
  </si>
  <si>
    <t>Информация о временно свободных средствах в лизинговых компаниях в разрезе программ Фонда по состоянию на 01.07.2021 г.</t>
  </si>
  <si>
    <t>АО Лизинг Групп</t>
  </si>
  <si>
    <t>АО Аль Сакр Финанс</t>
  </si>
  <si>
    <t>ТОО ТехноЛизинг</t>
  </si>
  <si>
    <t>АО Форте Лизинг</t>
  </si>
  <si>
    <t>АО Халык Лизинг</t>
  </si>
  <si>
    <t>Собственные средства</t>
  </si>
  <si>
    <t>Программа 
Даму-Микро</t>
  </si>
  <si>
    <t>ТОО МФО Арнур Кредит</t>
  </si>
  <si>
    <t>ТОО МФО КМФ</t>
  </si>
  <si>
    <t>ТОО МФО Ырыс</t>
  </si>
  <si>
    <t>ТОО МФО СЕНIМ-VMY</t>
  </si>
  <si>
    <t>ТОО МФО Даму</t>
  </si>
  <si>
    <t>ТОО МФО Абзал-Кредит</t>
  </si>
  <si>
    <t>ТОО МФО Express Finance Group</t>
  </si>
  <si>
    <t>ТОО "МФО Актобе ауыл микрокредит"</t>
  </si>
  <si>
    <t>ТОО "МФО Эко-Финанс"</t>
  </si>
  <si>
    <t>ТОО "МФО Business Finance"</t>
  </si>
  <si>
    <t>ТОО "МФО TT Finance"</t>
  </si>
  <si>
    <t>ТОО "МФО "РИЦ Кызылорда"</t>
  </si>
  <si>
    <t>ТОО "МФО "Казкредит"</t>
  </si>
  <si>
    <t>ТОО "МФО "Serta"</t>
  </si>
  <si>
    <t>ТОО "МФО Quantum"</t>
  </si>
  <si>
    <t>Информация о временно свободных средствах в Партнерах Фонда в разрезе программ Фонда по состоянию на 01.08.2021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</si>
</sst>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  <numFmt numFmtId="167" formatCode="_-* #,##0.000_р_._-;\-* #,##0.0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165" fontId="2" fillId="0" borderId="0" xfId="1" applyNumberFormat="1" applyFont="1"/>
    <xf numFmtId="166" fontId="2" fillId="0" borderId="0" xfId="1" applyNumberFormat="1" applyFont="1"/>
    <xf numFmtId="166" fontId="5" fillId="2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/>
    <xf numFmtId="166" fontId="3" fillId="0" borderId="1" xfId="1" applyNumberFormat="1" applyFont="1" applyFill="1" applyBorder="1" applyAlignment="1">
      <alignment horizontal="left" indent="1"/>
    </xf>
    <xf numFmtId="166" fontId="2" fillId="0" borderId="1" xfId="1" applyNumberFormat="1" applyFont="1" applyFill="1" applyBorder="1" applyAlignment="1">
      <alignment horizontal="right" indent="1"/>
    </xf>
    <xf numFmtId="166" fontId="2" fillId="0" borderId="0" xfId="1" applyNumberFormat="1" applyFont="1" applyFill="1"/>
    <xf numFmtId="166" fontId="3" fillId="0" borderId="1" xfId="1" applyNumberFormat="1" applyFont="1" applyFill="1" applyBorder="1" applyAlignment="1">
      <alignment horizontal="left" wrapText="1" indent="1"/>
    </xf>
    <xf numFmtId="166" fontId="3" fillId="0" borderId="1" xfId="1" applyNumberFormat="1" applyFont="1" applyFill="1" applyBorder="1" applyAlignment="1">
      <alignment horizontal="right" indent="1"/>
    </xf>
    <xf numFmtId="166" fontId="3" fillId="0" borderId="1" xfId="1" applyNumberFormat="1" applyFont="1" applyFill="1" applyBorder="1"/>
    <xf numFmtId="166" fontId="3" fillId="0" borderId="0" xfId="1" applyNumberFormat="1" applyFont="1" applyFill="1"/>
    <xf numFmtId="167" fontId="2" fillId="0" borderId="1" xfId="1" applyNumberFormat="1" applyFont="1" applyFill="1" applyBorder="1" applyAlignment="1">
      <alignment horizontal="right" indent="1"/>
    </xf>
    <xf numFmtId="164" fontId="2" fillId="0" borderId="0" xfId="1" applyFont="1" applyFill="1"/>
    <xf numFmtId="166" fontId="2" fillId="0" borderId="1" xfId="1" applyNumberFormat="1" applyFont="1" applyFill="1" applyBorder="1" applyAlignment="1">
      <alignment horizontal="left" indent="1"/>
    </xf>
    <xf numFmtId="166" fontId="4" fillId="0" borderId="1" xfId="1" applyNumberFormat="1" applyFont="1" applyFill="1" applyBorder="1" applyAlignment="1">
      <alignment horizontal="left" indent="1"/>
    </xf>
    <xf numFmtId="166" fontId="4" fillId="0" borderId="1" xfId="1" applyNumberFormat="1" applyFont="1" applyFill="1" applyBorder="1" applyAlignment="1">
      <alignment horizontal="right" indent="1"/>
    </xf>
    <xf numFmtId="166" fontId="4" fillId="0" borderId="0" xfId="1" applyNumberFormat="1" applyFont="1" applyFill="1" applyBorder="1" applyAlignment="1">
      <alignment horizontal="right" indent="1"/>
    </xf>
    <xf numFmtId="165" fontId="2" fillId="4" borderId="0" xfId="1" applyNumberFormat="1" applyFont="1" applyFill="1" applyBorder="1"/>
    <xf numFmtId="166" fontId="4" fillId="0" borderId="6" xfId="1" applyNumberFormat="1" applyFont="1" applyBorder="1" applyAlignment="1">
      <alignment horizontal="left" indent="1"/>
    </xf>
    <xf numFmtId="166" fontId="4" fillId="4" borderId="0" xfId="1" applyNumberFormat="1" applyFont="1" applyFill="1" applyBorder="1" applyAlignment="1">
      <alignment horizontal="right" indent="1"/>
    </xf>
    <xf numFmtId="166" fontId="2" fillId="4" borderId="0" xfId="1" applyNumberFormat="1" applyFont="1" applyFill="1"/>
    <xf numFmtId="166" fontId="2" fillId="0" borderId="6" xfId="1" applyNumberFormat="1" applyFont="1" applyFill="1" applyBorder="1" applyAlignment="1">
      <alignment horizontal="left" indent="1"/>
    </xf>
    <xf numFmtId="166" fontId="2" fillId="0" borderId="6" xfId="1" applyNumberFormat="1" applyFont="1" applyFill="1" applyBorder="1" applyAlignment="1">
      <alignment horizontal="right" indent="1"/>
    </xf>
    <xf numFmtId="166" fontId="4" fillId="0" borderId="0" xfId="1" applyNumberFormat="1" applyFont="1" applyBorder="1" applyAlignment="1">
      <alignment horizontal="left" indent="1"/>
    </xf>
    <xf numFmtId="166" fontId="2" fillId="0" borderId="0" xfId="1" applyNumberFormat="1" applyFont="1" applyFill="1" applyBorder="1" applyAlignment="1">
      <alignment horizontal="left" indent="1"/>
    </xf>
    <xf numFmtId="166" fontId="5" fillId="0" borderId="1" xfId="1" applyNumberFormat="1" applyFont="1" applyFill="1" applyBorder="1"/>
    <xf numFmtId="166" fontId="2" fillId="0" borderId="2" xfId="1" applyNumberFormat="1" applyFont="1" applyFill="1" applyBorder="1" applyAlignment="1">
      <alignment horizontal="right" indent="1"/>
    </xf>
    <xf numFmtId="166" fontId="4" fillId="0" borderId="2" xfId="1" applyNumberFormat="1" applyFont="1" applyFill="1" applyBorder="1" applyAlignment="1">
      <alignment horizontal="right" indent="1"/>
    </xf>
    <xf numFmtId="166" fontId="3" fillId="0" borderId="2" xfId="1" applyNumberFormat="1" applyFont="1" applyFill="1" applyBorder="1" applyAlignment="1">
      <alignment horizontal="right" indent="1"/>
    </xf>
    <xf numFmtId="166" fontId="6" fillId="0" borderId="1" xfId="1" applyNumberFormat="1" applyFont="1" applyFill="1" applyBorder="1" applyAlignment="1">
      <alignment horizontal="left" indent="1"/>
    </xf>
    <xf numFmtId="166" fontId="7" fillId="0" borderId="0" xfId="1" applyNumberFormat="1" applyFont="1"/>
    <xf numFmtId="165" fontId="7" fillId="0" borderId="0" xfId="1" applyNumberFormat="1" applyFont="1"/>
    <xf numFmtId="166" fontId="8" fillId="2" borderId="9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/>
    <xf numFmtId="166" fontId="7" fillId="0" borderId="1" xfId="1" applyNumberFormat="1" applyFont="1" applyFill="1" applyBorder="1" applyAlignment="1">
      <alignment horizontal="right" indent="1"/>
    </xf>
    <xf numFmtId="165" fontId="7" fillId="0" borderId="1" xfId="1" applyNumberFormat="1" applyFont="1" applyFill="1" applyBorder="1" applyAlignment="1">
      <alignment horizontal="right" indent="1"/>
    </xf>
    <xf numFmtId="166" fontId="7" fillId="0" borderId="1" xfId="1" applyNumberFormat="1" applyFont="1" applyFill="1" applyBorder="1" applyAlignment="1">
      <alignment horizontal="left" indent="1"/>
    </xf>
    <xf numFmtId="166" fontId="8" fillId="0" borderId="1" xfId="1" applyNumberFormat="1" applyFont="1" applyFill="1" applyBorder="1" applyAlignment="1">
      <alignment horizontal="left" indent="1"/>
    </xf>
    <xf numFmtId="166" fontId="8" fillId="0" borderId="1" xfId="1" applyNumberFormat="1" applyFont="1" applyFill="1" applyBorder="1" applyAlignment="1">
      <alignment horizontal="right" indent="1"/>
    </xf>
    <xf numFmtId="165" fontId="8" fillId="0" borderId="1" xfId="1" applyNumberFormat="1" applyFont="1" applyFill="1" applyBorder="1" applyAlignment="1">
      <alignment horizontal="right" indent="1"/>
    </xf>
    <xf numFmtId="166" fontId="8" fillId="0" borderId="6" xfId="1" applyNumberFormat="1" applyFont="1" applyBorder="1" applyAlignment="1">
      <alignment horizontal="left" indent="1"/>
    </xf>
    <xf numFmtId="166" fontId="8" fillId="0" borderId="0" xfId="1" applyNumberFormat="1" applyFont="1" applyFill="1" applyBorder="1" applyAlignment="1">
      <alignment horizontal="right" indent="1"/>
    </xf>
    <xf numFmtId="166" fontId="7" fillId="0" borderId="6" xfId="1" applyNumberFormat="1" applyFont="1" applyFill="1" applyBorder="1" applyAlignment="1">
      <alignment horizontal="left" indent="1"/>
    </xf>
    <xf numFmtId="166" fontId="4" fillId="2" borderId="9" xfId="1" applyNumberFormat="1" applyFont="1" applyFill="1" applyBorder="1" applyAlignment="1">
      <alignment horizontal="center" vertical="center" wrapText="1"/>
    </xf>
    <xf numFmtId="166" fontId="7" fillId="4" borderId="1" xfId="1" applyNumberFormat="1" applyFont="1" applyFill="1" applyBorder="1" applyAlignment="1">
      <alignment horizontal="left" indent="1"/>
    </xf>
    <xf numFmtId="166" fontId="4" fillId="2" borderId="1" xfId="1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2" borderId="3" xfId="1" applyNumberFormat="1" applyFont="1" applyFill="1" applyBorder="1" applyAlignment="1">
      <alignment horizontal="center" vertical="center" wrapText="1"/>
    </xf>
    <xf numFmtId="166" fontId="4" fillId="2" borderId="9" xfId="1" applyNumberFormat="1" applyFont="1" applyFill="1" applyBorder="1" applyAlignment="1">
      <alignment horizontal="center" vertical="center" wrapText="1"/>
    </xf>
    <xf numFmtId="166" fontId="4" fillId="3" borderId="1" xfId="1" applyNumberFormat="1" applyFont="1" applyFill="1" applyBorder="1" applyAlignment="1">
      <alignment horizontal="center" vertical="center"/>
    </xf>
    <xf numFmtId="166" fontId="4" fillId="3" borderId="4" xfId="1" applyNumberFormat="1" applyFont="1" applyFill="1" applyBorder="1" applyAlignment="1">
      <alignment horizontal="center" vertical="center" wrapText="1"/>
    </xf>
    <xf numFmtId="166" fontId="4" fillId="3" borderId="5" xfId="1" applyNumberFormat="1" applyFont="1" applyFill="1" applyBorder="1" applyAlignment="1">
      <alignment horizontal="center" vertical="center" wrapText="1"/>
    </xf>
    <xf numFmtId="166" fontId="4" fillId="2" borderId="4" xfId="1" applyNumberFormat="1" applyFont="1" applyFill="1" applyBorder="1" applyAlignment="1">
      <alignment horizontal="center" vertical="center" wrapText="1"/>
    </xf>
    <xf numFmtId="166" fontId="4" fillId="2" borderId="5" xfId="1" applyNumberFormat="1" applyFont="1" applyFill="1" applyBorder="1" applyAlignment="1">
      <alignment horizontal="center" vertical="center" wrapText="1"/>
    </xf>
    <xf numFmtId="166" fontId="4" fillId="3" borderId="1" xfId="1" applyNumberFormat="1" applyFont="1" applyFill="1" applyBorder="1" applyAlignment="1">
      <alignment horizontal="center" wrapText="1"/>
    </xf>
    <xf numFmtId="165" fontId="2" fillId="0" borderId="0" xfId="1" applyNumberFormat="1" applyFont="1" applyAlignment="1">
      <alignment horizontal="center" wrapText="1"/>
    </xf>
    <xf numFmtId="166" fontId="4" fillId="2" borderId="7" xfId="1" applyNumberFormat="1" applyFont="1" applyFill="1" applyBorder="1" applyAlignment="1">
      <alignment horizontal="center" vertical="center" wrapText="1"/>
    </xf>
    <xf numFmtId="166" fontId="4" fillId="2" borderId="8" xfId="1" applyNumberFormat="1" applyFont="1" applyFill="1" applyBorder="1" applyAlignment="1">
      <alignment horizontal="center" vertical="center" wrapText="1"/>
    </xf>
    <xf numFmtId="166" fontId="8" fillId="2" borderId="1" xfId="1" applyNumberFormat="1" applyFont="1" applyFill="1" applyBorder="1" applyAlignment="1">
      <alignment horizontal="center" vertical="center" wrapText="1"/>
    </xf>
    <xf numFmtId="166" fontId="8" fillId="2" borderId="4" xfId="1" applyNumberFormat="1" applyFont="1" applyFill="1" applyBorder="1" applyAlignment="1">
      <alignment horizontal="center" vertical="center" wrapText="1"/>
    </xf>
    <xf numFmtId="166" fontId="8" fillId="2" borderId="5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11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58;&#1063;&#1045;&#1058;&#1067;\&#1054;&#1090;&#1095;&#1077;&#1090;&#1099;%20&#1087;&#1086;%20&#1042;&#1057;&#1057;\&#1045;&#1078;&#1077;&#1084;&#1077;&#1089;&#1103;&#1095;&#1085;&#1099;&#1081;%20&#1086;&#1090;&#1095;&#1077;&#1090;%20&#1076;&#1083;&#1103;%20&#1044;&#1052;\01.01.2021_&#1088;&#1072;&#1073;_&#1092;&#1072;&#1081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айт"/>
      <sheetName val="свод общий"/>
      <sheetName val="СВОД"/>
      <sheetName val="Арнур"/>
      <sheetName val="Тойота"/>
      <sheetName val="ЫРЫС"/>
      <sheetName val="СЕНИМ"/>
      <sheetName val="КМФ"/>
      <sheetName val="Даму"/>
      <sheetName val="Абзал-Кредит"/>
      <sheetName val="EFG"/>
      <sheetName val="Актобе ауыл"/>
      <sheetName val="Эко-Финанс"/>
      <sheetName val="Business Fin"/>
      <sheetName val="TT Fin"/>
      <sheetName val="РИЦ Кыз"/>
      <sheetName val="Казкредит"/>
      <sheetName val="ForteLeasing"/>
    </sheetNames>
    <sheetDataSet>
      <sheetData sheetId="0" refreshError="1"/>
      <sheetData sheetId="1" refreshError="1">
        <row r="5">
          <cell r="C5">
            <v>324309330</v>
          </cell>
        </row>
        <row r="7">
          <cell r="B7" t="str">
            <v>ТОО МФО Тойота Файнаншл Сервисез Казахстан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36"/>
  <sheetViews>
    <sheetView tabSelected="1" view="pageBreakPreview" zoomScale="50" zoomScaleNormal="85" zoomScaleSheetLayoutView="5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33" sqref="G33"/>
    </sheetView>
  </sheetViews>
  <sheetFormatPr defaultColWidth="9.140625" defaultRowHeight="15" x14ac:dyDescent="0.25"/>
  <cols>
    <col min="1" max="1" width="7" style="1" customWidth="1"/>
    <col min="2" max="2" width="32.5703125" style="2" customWidth="1"/>
    <col min="3" max="3" width="23.7109375" style="2" customWidth="1"/>
    <col min="4" max="4" width="20.85546875" style="2" customWidth="1"/>
    <col min="5" max="5" width="23.28515625" style="2" customWidth="1"/>
    <col min="6" max="6" width="22.28515625" style="2" customWidth="1"/>
    <col min="7" max="7" width="23.42578125" style="2" customWidth="1"/>
    <col min="8" max="8" width="23.7109375" style="2" customWidth="1"/>
    <col min="9" max="9" width="21.85546875" style="2" customWidth="1"/>
    <col min="10" max="10" width="22.42578125" style="2" customWidth="1"/>
    <col min="11" max="11" width="24.42578125" style="2" customWidth="1"/>
    <col min="12" max="12" width="17.140625" style="2" bestFit="1" customWidth="1"/>
    <col min="13" max="13" width="16" style="2" bestFit="1" customWidth="1"/>
    <col min="14" max="16384" width="9.140625" style="2"/>
  </cols>
  <sheetData>
    <row r="1" spans="1:12" ht="15" customHeight="1" x14ac:dyDescent="0.25">
      <c r="C1" s="2" t="s">
        <v>57</v>
      </c>
    </row>
    <row r="3" spans="1:12" ht="30" customHeight="1" x14ac:dyDescent="0.25">
      <c r="A3" s="46" t="s">
        <v>0</v>
      </c>
      <c r="B3" s="46" t="s">
        <v>1</v>
      </c>
      <c r="C3" s="47" t="s">
        <v>2</v>
      </c>
      <c r="D3" s="48"/>
      <c r="E3" s="49"/>
      <c r="F3" s="44" t="s">
        <v>3</v>
      </c>
      <c r="G3" s="50" t="s">
        <v>4</v>
      </c>
      <c r="H3" s="50"/>
      <c r="I3" s="50"/>
      <c r="J3" s="51" t="s">
        <v>5</v>
      </c>
      <c r="K3" s="46" t="s">
        <v>6</v>
      </c>
    </row>
    <row r="4" spans="1:12" ht="30" customHeight="1" x14ac:dyDescent="0.25">
      <c r="A4" s="46"/>
      <c r="B4" s="46"/>
      <c r="C4" s="53" t="s">
        <v>7</v>
      </c>
      <c r="D4" s="53" t="s">
        <v>8</v>
      </c>
      <c r="E4" s="53" t="s">
        <v>30</v>
      </c>
      <c r="F4" s="53" t="s">
        <v>10</v>
      </c>
      <c r="G4" s="55" t="s">
        <v>11</v>
      </c>
      <c r="H4" s="55"/>
      <c r="I4" s="55"/>
      <c r="J4" s="52"/>
      <c r="K4" s="46"/>
    </row>
    <row r="5" spans="1:12" ht="81" customHeight="1" x14ac:dyDescent="0.25">
      <c r="A5" s="46"/>
      <c r="B5" s="46"/>
      <c r="C5" s="54"/>
      <c r="D5" s="54"/>
      <c r="E5" s="54"/>
      <c r="F5" s="54"/>
      <c r="G5" s="3" t="s">
        <v>12</v>
      </c>
      <c r="H5" s="3" t="s">
        <v>13</v>
      </c>
      <c r="I5" s="3" t="s">
        <v>14</v>
      </c>
      <c r="J5" s="3" t="s">
        <v>15</v>
      </c>
      <c r="K5" s="46"/>
    </row>
    <row r="6" spans="1:12" s="7" customFormat="1" x14ac:dyDescent="0.25">
      <c r="A6" s="4">
        <v>1</v>
      </c>
      <c r="B6" s="5" t="s">
        <v>16</v>
      </c>
      <c r="C6" s="6">
        <v>1356760283.8100009</v>
      </c>
      <c r="D6" s="6">
        <v>-52271019.829999983</v>
      </c>
      <c r="E6" s="6"/>
      <c r="F6" s="6">
        <v>113314741.44000015</v>
      </c>
      <c r="G6" s="6">
        <v>1365690382.7900002</v>
      </c>
      <c r="H6" s="6">
        <v>-126458264.53000069</v>
      </c>
      <c r="I6" s="6">
        <v>275857055.72000116</v>
      </c>
      <c r="J6" s="27">
        <v>148054419.09999987</v>
      </c>
      <c r="K6" s="28">
        <f>SUM(C6:J6)</f>
        <v>3080947598.5000014</v>
      </c>
    </row>
    <row r="7" spans="1:12" s="7" customFormat="1" x14ac:dyDescent="0.25">
      <c r="A7" s="4">
        <v>2</v>
      </c>
      <c r="B7" s="5" t="s">
        <v>17</v>
      </c>
      <c r="C7" s="6">
        <v>0</v>
      </c>
      <c r="D7" s="6"/>
      <c r="E7" s="6"/>
      <c r="F7" s="6">
        <v>119379944.55999994</v>
      </c>
      <c r="G7" s="6">
        <v>-143876913.06999969</v>
      </c>
      <c r="H7" s="6">
        <v>-353298572.83000004</v>
      </c>
      <c r="I7" s="6">
        <v>-895832933.23999977</v>
      </c>
      <c r="J7" s="27">
        <v>-56317281.250000052</v>
      </c>
      <c r="K7" s="28">
        <f t="shared" ref="K7:K17" si="0">SUM(C7:J7)</f>
        <v>-1329945755.8299994</v>
      </c>
    </row>
    <row r="8" spans="1:12" s="7" customFormat="1" x14ac:dyDescent="0.25">
      <c r="A8" s="4">
        <v>3</v>
      </c>
      <c r="B8" s="5" t="s">
        <v>18</v>
      </c>
      <c r="C8" s="6">
        <v>167173311.11999959</v>
      </c>
      <c r="D8" s="6"/>
      <c r="E8" s="6"/>
      <c r="F8" s="6">
        <v>127404048.78999996</v>
      </c>
      <c r="G8" s="6">
        <v>32594671.65000017</v>
      </c>
      <c r="H8" s="6">
        <v>119822451.59000014</v>
      </c>
      <c r="I8" s="6">
        <v>44346705.050000131</v>
      </c>
      <c r="J8" s="27">
        <v>-39393031.119999997</v>
      </c>
      <c r="K8" s="28">
        <f t="shared" si="0"/>
        <v>451948157.07999998</v>
      </c>
    </row>
    <row r="9" spans="1:12" s="7" customFormat="1" ht="30" x14ac:dyDescent="0.25">
      <c r="A9" s="4">
        <v>4</v>
      </c>
      <c r="B9" s="8" t="s">
        <v>19</v>
      </c>
      <c r="C9" s="6"/>
      <c r="D9" s="6"/>
      <c r="E9" s="6"/>
      <c r="F9" s="6"/>
      <c r="G9" s="6">
        <v>6242970796.2400007</v>
      </c>
      <c r="H9" s="6">
        <v>-1459301021.4299996</v>
      </c>
      <c r="I9" s="6">
        <v>-1820941380.7599988</v>
      </c>
      <c r="J9" s="27">
        <v>36450748.62000002</v>
      </c>
      <c r="K9" s="28">
        <f t="shared" si="0"/>
        <v>2999179142.6700025</v>
      </c>
    </row>
    <row r="10" spans="1:12" s="7" customFormat="1" x14ac:dyDescent="0.25">
      <c r="A10" s="4">
        <v>5</v>
      </c>
      <c r="B10" s="5" t="s">
        <v>20</v>
      </c>
      <c r="C10" s="6"/>
      <c r="D10" s="6"/>
      <c r="E10" s="6"/>
      <c r="F10" s="6">
        <v>681092439.63000071</v>
      </c>
      <c r="G10" s="6">
        <v>6827485467.0000134</v>
      </c>
      <c r="H10" s="6">
        <v>-968607285.21000028</v>
      </c>
      <c r="I10" s="6">
        <v>-2132364317.1300025</v>
      </c>
      <c r="J10" s="27">
        <v>1782510640.5700002</v>
      </c>
      <c r="K10" s="28">
        <f t="shared" si="0"/>
        <v>6190116944.8600121</v>
      </c>
    </row>
    <row r="11" spans="1:12" s="7" customFormat="1" x14ac:dyDescent="0.25">
      <c r="A11" s="4">
        <v>6</v>
      </c>
      <c r="B11" s="5" t="s">
        <v>21</v>
      </c>
      <c r="C11" s="6">
        <v>0</v>
      </c>
      <c r="D11" s="6"/>
      <c r="E11" s="6"/>
      <c r="F11" s="6">
        <v>197641351.74000001</v>
      </c>
      <c r="G11" s="6">
        <v>57789637.589999914</v>
      </c>
      <c r="H11" s="6">
        <v>80233581.549999952</v>
      </c>
      <c r="I11" s="6">
        <v>-1658491469.9799995</v>
      </c>
      <c r="J11" s="27">
        <v>8598410.2199999504</v>
      </c>
      <c r="K11" s="28">
        <f t="shared" si="0"/>
        <v>-1314228488.8799996</v>
      </c>
    </row>
    <row r="12" spans="1:12" s="11" customFormat="1" x14ac:dyDescent="0.25">
      <c r="A12" s="4">
        <v>7</v>
      </c>
      <c r="B12" s="5" t="s">
        <v>22</v>
      </c>
      <c r="C12" s="9">
        <v>1793596739.420001</v>
      </c>
      <c r="D12" s="9"/>
      <c r="E12" s="9"/>
      <c r="F12" s="9">
        <v>73947254.76000005</v>
      </c>
      <c r="G12" s="10">
        <v>102186041.68000007</v>
      </c>
      <c r="H12" s="10">
        <v>17472947.870000035</v>
      </c>
      <c r="I12" s="10">
        <v>72151511.540000021</v>
      </c>
      <c r="J12" s="29">
        <v>-263214884.7900002</v>
      </c>
      <c r="K12" s="28">
        <f t="shared" si="0"/>
        <v>1796139610.480001</v>
      </c>
    </row>
    <row r="13" spans="1:12" s="7" customFormat="1" x14ac:dyDescent="0.25">
      <c r="A13" s="4">
        <v>8</v>
      </c>
      <c r="B13" s="5" t="s">
        <v>23</v>
      </c>
      <c r="C13" s="6"/>
      <c r="D13" s="12">
        <v>-3.7252902984619141E-9</v>
      </c>
      <c r="E13" s="6"/>
      <c r="F13" s="6"/>
      <c r="G13" s="6">
        <v>396083859.30999994</v>
      </c>
      <c r="H13" s="6">
        <v>178298923.32999957</v>
      </c>
      <c r="I13" s="6">
        <v>-322477408.50999916</v>
      </c>
      <c r="J13" s="27">
        <v>66666185.589999951</v>
      </c>
      <c r="K13" s="28">
        <f t="shared" si="0"/>
        <v>318571559.72000033</v>
      </c>
      <c r="L13" s="13"/>
    </row>
    <row r="14" spans="1:12" s="7" customFormat="1" x14ac:dyDescent="0.25">
      <c r="A14" s="4">
        <v>9</v>
      </c>
      <c r="B14" s="5" t="s">
        <v>24</v>
      </c>
      <c r="C14" s="6">
        <v>0</v>
      </c>
      <c r="D14" s="6"/>
      <c r="E14" s="6"/>
      <c r="F14" s="6">
        <v>643636292.99999738</v>
      </c>
      <c r="G14" s="6">
        <v>3387259361.4700003</v>
      </c>
      <c r="H14" s="6">
        <v>657863171.29000127</v>
      </c>
      <c r="I14" s="6">
        <v>455294121.0599997</v>
      </c>
      <c r="J14" s="27">
        <v>3570373015.3600001</v>
      </c>
      <c r="K14" s="28">
        <f t="shared" si="0"/>
        <v>8714425962.1799984</v>
      </c>
    </row>
    <row r="15" spans="1:12" s="11" customFormat="1" x14ac:dyDescent="0.25">
      <c r="A15" s="4">
        <v>10</v>
      </c>
      <c r="B15" s="5" t="s">
        <v>25</v>
      </c>
      <c r="C15" s="9">
        <v>238037813.90000001</v>
      </c>
      <c r="D15" s="9"/>
      <c r="E15" s="9"/>
      <c r="F15" s="9">
        <v>30175587.349999968</v>
      </c>
      <c r="G15" s="10"/>
      <c r="H15" s="10">
        <v>0</v>
      </c>
      <c r="I15" s="9">
        <v>0</v>
      </c>
      <c r="J15" s="29">
        <v>469823808.62999988</v>
      </c>
      <c r="K15" s="28">
        <f t="shared" si="0"/>
        <v>738037209.87999988</v>
      </c>
    </row>
    <row r="16" spans="1:12" s="7" customFormat="1" x14ac:dyDescent="0.25">
      <c r="A16" s="4">
        <v>11</v>
      </c>
      <c r="B16" s="5" t="s">
        <v>26</v>
      </c>
      <c r="C16" s="6">
        <v>2989534331.3599987</v>
      </c>
      <c r="D16" s="6"/>
      <c r="E16" s="6"/>
      <c r="F16" s="6">
        <v>-2291670806.9699998</v>
      </c>
      <c r="G16" s="6">
        <v>236107845.54000092</v>
      </c>
      <c r="H16" s="6">
        <v>147049277.52999985</v>
      </c>
      <c r="I16" s="6">
        <v>1044545850.25</v>
      </c>
      <c r="J16" s="27">
        <v>2201315955.8099999</v>
      </c>
      <c r="K16" s="28">
        <f t="shared" si="0"/>
        <v>4326882453.5199995</v>
      </c>
    </row>
    <row r="17" spans="1:11" s="7" customFormat="1" x14ac:dyDescent="0.25">
      <c r="A17" s="4">
        <v>12</v>
      </c>
      <c r="B17" s="5" t="s">
        <v>31</v>
      </c>
      <c r="C17" s="6"/>
      <c r="D17" s="6"/>
      <c r="E17" s="6">
        <v>0</v>
      </c>
      <c r="F17" s="6"/>
      <c r="G17" s="6"/>
      <c r="H17" s="6"/>
      <c r="I17" s="6"/>
      <c r="J17" s="27"/>
      <c r="K17" s="28">
        <f t="shared" si="0"/>
        <v>0</v>
      </c>
    </row>
    <row r="18" spans="1:11" s="7" customFormat="1" x14ac:dyDescent="0.25">
      <c r="A18" s="4"/>
      <c r="B18" s="15" t="s">
        <v>27</v>
      </c>
      <c r="C18" s="16">
        <f>SUM(C6:C17)</f>
        <v>6545102479.6100006</v>
      </c>
      <c r="D18" s="16">
        <f t="shared" ref="D18:K18" si="1">SUM(D6:D17)</f>
        <v>-52271019.829999983</v>
      </c>
      <c r="E18" s="16">
        <f t="shared" si="1"/>
        <v>0</v>
      </c>
      <c r="F18" s="16">
        <f t="shared" si="1"/>
        <v>-305079145.70000172</v>
      </c>
      <c r="G18" s="16">
        <f t="shared" si="1"/>
        <v>18504291150.200016</v>
      </c>
      <c r="H18" s="16">
        <f t="shared" si="1"/>
        <v>-1706924790.8400002</v>
      </c>
      <c r="I18" s="16">
        <f t="shared" si="1"/>
        <v>-4937912265.999999</v>
      </c>
      <c r="J18" s="16">
        <f t="shared" si="1"/>
        <v>7924867986.7399998</v>
      </c>
      <c r="K18" s="16">
        <f t="shared" si="1"/>
        <v>25972074394.180019</v>
      </c>
    </row>
    <row r="19" spans="1:11" s="21" customFormat="1" x14ac:dyDescent="0.25">
      <c r="A19" s="18"/>
      <c r="B19" s="19"/>
      <c r="C19" s="17"/>
      <c r="D19" s="17"/>
      <c r="E19" s="17"/>
      <c r="F19" s="17"/>
      <c r="G19" s="17"/>
      <c r="H19" s="17"/>
      <c r="I19" s="17"/>
      <c r="J19" s="17"/>
      <c r="K19" s="20"/>
    </row>
    <row r="20" spans="1:11" s="21" customFormat="1" x14ac:dyDescent="0.25">
      <c r="A20" s="18"/>
      <c r="B20" s="22" t="s">
        <v>28</v>
      </c>
      <c r="C20" s="17"/>
      <c r="D20" s="17"/>
      <c r="E20" s="17"/>
      <c r="F20" s="17"/>
      <c r="G20" s="17"/>
      <c r="H20" s="17"/>
      <c r="I20" s="17"/>
      <c r="J20" s="17"/>
      <c r="K20" s="20"/>
    </row>
    <row r="21" spans="1:11" s="21" customFormat="1" x14ac:dyDescent="0.25">
      <c r="A21" s="18"/>
      <c r="B21" s="22"/>
      <c r="C21" s="17"/>
      <c r="D21" s="17"/>
      <c r="E21" s="17"/>
      <c r="F21" s="17"/>
      <c r="G21" s="17"/>
      <c r="H21" s="17"/>
      <c r="I21" s="17"/>
      <c r="J21" s="17"/>
      <c r="K21" s="20"/>
    </row>
    <row r="22" spans="1:11" s="21" customFormat="1" x14ac:dyDescent="0.25">
      <c r="A22" s="18"/>
      <c r="B22" s="22"/>
      <c r="C22" s="17"/>
      <c r="D22" s="17"/>
      <c r="E22" s="17"/>
      <c r="F22" s="17"/>
      <c r="G22" s="17"/>
      <c r="H22" s="17"/>
      <c r="I22" s="17"/>
      <c r="J22" s="17"/>
      <c r="K22" s="20"/>
    </row>
    <row r="23" spans="1:11" s="21" customFormat="1" x14ac:dyDescent="0.25">
      <c r="A23" s="18"/>
      <c r="B23" s="19"/>
      <c r="C23" s="17"/>
      <c r="D23" s="17"/>
      <c r="E23" s="17"/>
      <c r="F23" s="17"/>
      <c r="G23" s="17"/>
      <c r="H23" s="17"/>
      <c r="I23" s="17"/>
      <c r="J23" s="17"/>
      <c r="K23" s="20"/>
    </row>
    <row r="24" spans="1:11" s="21" customFormat="1" x14ac:dyDescent="0.25">
      <c r="A24" s="18"/>
      <c r="B24" s="19"/>
      <c r="C24" s="17"/>
      <c r="D24" s="17"/>
      <c r="E24" s="17"/>
      <c r="F24" s="17"/>
      <c r="G24" s="17"/>
      <c r="H24" s="17"/>
      <c r="I24" s="17"/>
      <c r="J24" s="17"/>
      <c r="K24" s="20"/>
    </row>
    <row r="25" spans="1:11" s="21" customFormat="1" x14ac:dyDescent="0.25">
      <c r="A25" s="18"/>
      <c r="B25" s="19"/>
      <c r="C25" s="17"/>
      <c r="D25" s="17"/>
      <c r="E25" s="17"/>
      <c r="F25" s="17"/>
      <c r="G25" s="17"/>
      <c r="H25" s="17"/>
      <c r="I25" s="17"/>
      <c r="J25" s="17"/>
      <c r="K25" s="20"/>
    </row>
    <row r="26" spans="1:11" s="21" customFormat="1" x14ac:dyDescent="0.25">
      <c r="A26" s="18"/>
      <c r="B26" s="19"/>
      <c r="C26" s="17"/>
      <c r="D26" s="17"/>
      <c r="E26" s="17"/>
      <c r="F26" s="17"/>
      <c r="G26" s="17"/>
      <c r="H26" s="17"/>
      <c r="I26" s="17"/>
      <c r="J26" s="17"/>
      <c r="K26" s="20"/>
    </row>
    <row r="27" spans="1:11" x14ac:dyDescent="0.25">
      <c r="B27" s="23"/>
    </row>
    <row r="28" spans="1:11" x14ac:dyDescent="0.25">
      <c r="B28" s="23"/>
    </row>
    <row r="29" spans="1:11" x14ac:dyDescent="0.25">
      <c r="B29" s="23"/>
    </row>
    <row r="30" spans="1:11" x14ac:dyDescent="0.25">
      <c r="A30" s="2"/>
      <c r="B30" s="23"/>
    </row>
    <row r="31" spans="1:11" x14ac:dyDescent="0.25">
      <c r="A31" s="2"/>
      <c r="B31" s="23"/>
    </row>
    <row r="32" spans="1:11" x14ac:dyDescent="0.25">
      <c r="A32" s="2"/>
      <c r="B32" s="23"/>
    </row>
    <row r="33" spans="1:2" x14ac:dyDescent="0.25">
      <c r="A33" s="2"/>
      <c r="B33" s="23"/>
    </row>
    <row r="34" spans="1:2" x14ac:dyDescent="0.25">
      <c r="A34" s="2"/>
      <c r="B34" s="23"/>
    </row>
    <row r="35" spans="1:2" x14ac:dyDescent="0.25">
      <c r="A35" s="2"/>
      <c r="B35" s="23"/>
    </row>
    <row r="36" spans="1:2" x14ac:dyDescent="0.25">
      <c r="A36" s="2"/>
      <c r="B36" s="23"/>
    </row>
  </sheetData>
  <mergeCells count="11">
    <mergeCell ref="K3:K5"/>
    <mergeCell ref="C4:C5"/>
    <mergeCell ref="F4:F5"/>
    <mergeCell ref="G4:I4"/>
    <mergeCell ref="D4:D5"/>
    <mergeCell ref="E4:E5"/>
    <mergeCell ref="A3:A5"/>
    <mergeCell ref="B3:B5"/>
    <mergeCell ref="C3:E3"/>
    <mergeCell ref="G3:I3"/>
    <mergeCell ref="J3:J4"/>
  </mergeCells>
  <conditionalFormatting sqref="B23:B26 C22:J26">
    <cfRule type="cellIs" priority="24" operator="lessThanOrEqual">
      <formula>0</formula>
    </cfRule>
  </conditionalFormatting>
  <conditionalFormatting sqref="K22:K26 B27:B36">
    <cfRule type="cellIs" dxfId="10" priority="22" operator="lessThanOrEqual">
      <formula>#REF!</formula>
    </cfRule>
    <cfRule type="cellIs" priority="23" operator="lessThanOrEqual">
      <formula>#REF!</formula>
    </cfRule>
  </conditionalFormatting>
  <conditionalFormatting sqref="B22">
    <cfRule type="cellIs" dxfId="7" priority="13" operator="lessThanOrEqual">
      <formula>#REF!</formula>
    </cfRule>
    <cfRule type="cellIs" priority="14" operator="lessThanOrEqual">
      <formula>#REF!</formula>
    </cfRule>
  </conditionalFormatting>
  <conditionalFormatting sqref="C19:J21 C18:K18">
    <cfRule type="cellIs" priority="10" operator="lessThanOrEqual">
      <formula>0</formula>
    </cfRule>
  </conditionalFormatting>
  <conditionalFormatting sqref="K3 B18:B19">
    <cfRule type="cellIs" priority="7" operator="lessThanOrEqual">
      <formula>0</formula>
    </cfRule>
  </conditionalFormatting>
  <conditionalFormatting sqref="G16:H17 G6:H11 G14:H14 I14:I17 K19:K21 G13:I13 C6:C17 J6:K17">
    <cfRule type="cellIs" dxfId="3" priority="8" operator="lessThanOrEqual">
      <formula>#REF!</formula>
    </cfRule>
    <cfRule type="cellIs" priority="9" operator="lessThanOrEqual">
      <formula>#REF!</formula>
    </cfRule>
  </conditionalFormatting>
  <conditionalFormatting sqref="I7:I11">
    <cfRule type="cellIs" dxfId="2" priority="5" operator="lessThanOrEqual">
      <formula>#REF!</formula>
    </cfRule>
    <cfRule type="cellIs" priority="6" operator="lessThanOrEqual">
      <formula>#REF!</formula>
    </cfRule>
  </conditionalFormatting>
  <conditionalFormatting sqref="I6">
    <cfRule type="cellIs" dxfId="1" priority="3" operator="lessThanOrEqual">
      <formula>#REF!</formula>
    </cfRule>
    <cfRule type="cellIs" priority="4" operator="lessThanOrEqual">
      <formula>#REF!</formula>
    </cfRule>
  </conditionalFormatting>
  <conditionalFormatting sqref="B20:B21">
    <cfRule type="cellIs" dxfId="0" priority="1" operator="lessThanOrEqual">
      <formula>#REF!</formula>
    </cfRule>
    <cfRule type="cellIs" priority="2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  <colBreaks count="1" manualBreakCount="1">
    <brk id="7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E15"/>
  <sheetViews>
    <sheetView zoomScale="85" zoomScaleNormal="85" zoomScaleSheetLayoutView="100" zoomScalePageLayoutView="80" workbookViewId="0">
      <selection activeCell="E16" sqref="E16"/>
    </sheetView>
  </sheetViews>
  <sheetFormatPr defaultColWidth="9.140625" defaultRowHeight="15" x14ac:dyDescent="0.25"/>
  <cols>
    <col min="1" max="1" width="7" style="1" customWidth="1"/>
    <col min="2" max="2" width="47.140625" style="2" customWidth="1"/>
    <col min="3" max="3" width="22.7109375" style="2" customWidth="1"/>
    <col min="4" max="4" width="21.85546875" style="2" customWidth="1"/>
    <col min="5" max="5" width="23.85546875" style="2" customWidth="1"/>
    <col min="6" max="6" width="17.140625" style="2" bestFit="1" customWidth="1"/>
    <col min="7" max="7" width="16" style="2" bestFit="1" customWidth="1"/>
    <col min="8" max="16384" width="9.140625" style="2"/>
  </cols>
  <sheetData>
    <row r="1" spans="1:5" ht="27.75" customHeight="1" x14ac:dyDescent="0.25">
      <c r="A1" s="56" t="s">
        <v>34</v>
      </c>
      <c r="B1" s="56"/>
      <c r="C1" s="56"/>
      <c r="D1" s="56"/>
      <c r="E1" s="56"/>
    </row>
    <row r="3" spans="1:5" ht="30" customHeight="1" x14ac:dyDescent="0.25">
      <c r="A3" s="46" t="s">
        <v>0</v>
      </c>
      <c r="B3" s="46" t="s">
        <v>1</v>
      </c>
      <c r="C3" s="47" t="s">
        <v>29</v>
      </c>
      <c r="D3" s="48"/>
      <c r="E3" s="46" t="s">
        <v>6</v>
      </c>
    </row>
    <row r="4" spans="1:5" ht="15" customHeight="1" x14ac:dyDescent="0.25">
      <c r="A4" s="46"/>
      <c r="B4" s="46"/>
      <c r="C4" s="53" t="s">
        <v>9</v>
      </c>
      <c r="D4" s="57" t="s">
        <v>30</v>
      </c>
      <c r="E4" s="46"/>
    </row>
    <row r="5" spans="1:5" ht="56.25" customHeight="1" x14ac:dyDescent="0.25">
      <c r="A5" s="46"/>
      <c r="B5" s="46"/>
      <c r="C5" s="54"/>
      <c r="D5" s="58"/>
      <c r="E5" s="46"/>
    </row>
    <row r="6" spans="1:5" s="7" customFormat="1" ht="15" customHeight="1" x14ac:dyDescent="0.25">
      <c r="A6" s="4">
        <v>1</v>
      </c>
      <c r="B6" s="14" t="s">
        <v>35</v>
      </c>
      <c r="C6" s="10">
        <v>-115378349</v>
      </c>
      <c r="D6" s="10"/>
      <c r="E6" s="26">
        <f>SUM(C6:D6)</f>
        <v>-115378349</v>
      </c>
    </row>
    <row r="7" spans="1:5" s="7" customFormat="1" ht="15" customHeight="1" x14ac:dyDescent="0.25">
      <c r="A7" s="4">
        <v>2</v>
      </c>
      <c r="B7" s="14" t="s">
        <v>36</v>
      </c>
      <c r="C7" s="10">
        <v>-10414913</v>
      </c>
      <c r="D7" s="10"/>
      <c r="E7" s="26">
        <f t="shared" ref="E7:E11" si="0">SUM(C7:D7)</f>
        <v>-10414913</v>
      </c>
    </row>
    <row r="8" spans="1:5" s="21" customFormat="1" x14ac:dyDescent="0.25">
      <c r="A8" s="4">
        <v>3</v>
      </c>
      <c r="B8" s="14" t="s">
        <v>37</v>
      </c>
      <c r="C8" s="10">
        <v>-775216080</v>
      </c>
      <c r="D8" s="10"/>
      <c r="E8" s="26">
        <f t="shared" si="0"/>
        <v>-775216080</v>
      </c>
    </row>
    <row r="9" spans="1:5" s="21" customFormat="1" x14ac:dyDescent="0.25">
      <c r="A9" s="4">
        <v>4</v>
      </c>
      <c r="B9" s="14" t="s">
        <v>38</v>
      </c>
      <c r="C9" s="10">
        <v>0</v>
      </c>
      <c r="D9" s="10"/>
      <c r="E9" s="26">
        <f>SUM(C9:D9)</f>
        <v>0</v>
      </c>
    </row>
    <row r="10" spans="1:5" s="21" customFormat="1" x14ac:dyDescent="0.25">
      <c r="A10" s="4">
        <v>5</v>
      </c>
      <c r="B10" s="14" t="s">
        <v>39</v>
      </c>
      <c r="C10" s="10">
        <v>-129049</v>
      </c>
      <c r="D10" s="10"/>
      <c r="E10" s="26">
        <f>SUM(C10:D10)</f>
        <v>-129049</v>
      </c>
    </row>
    <row r="11" spans="1:5" x14ac:dyDescent="0.25">
      <c r="A11" s="4">
        <v>6</v>
      </c>
      <c r="B11" s="14" t="s">
        <v>32</v>
      </c>
      <c r="C11" s="10"/>
      <c r="D11" s="10">
        <v>115633082.7</v>
      </c>
      <c r="E11" s="26">
        <f t="shared" si="0"/>
        <v>115633082.7</v>
      </c>
    </row>
    <row r="12" spans="1:5" x14ac:dyDescent="0.25">
      <c r="A12" s="4"/>
      <c r="B12" s="15" t="s">
        <v>27</v>
      </c>
      <c r="C12" s="15">
        <f>SUM(C6:C11)</f>
        <v>-901138391</v>
      </c>
      <c r="D12" s="15">
        <f t="shared" ref="D12:E12" si="1">SUM(D6:D11)</f>
        <v>115633082.7</v>
      </c>
      <c r="E12" s="15">
        <f t="shared" si="1"/>
        <v>-785505308.29999995</v>
      </c>
    </row>
    <row r="13" spans="1:5" x14ac:dyDescent="0.25">
      <c r="A13" s="18"/>
      <c r="B13" s="19"/>
      <c r="C13" s="24"/>
      <c r="D13" s="24"/>
      <c r="E13" s="17"/>
    </row>
    <row r="14" spans="1:5" x14ac:dyDescent="0.25">
      <c r="A14" s="18"/>
      <c r="B14" s="22" t="s">
        <v>28</v>
      </c>
      <c r="C14" s="25"/>
      <c r="D14" s="25"/>
      <c r="E14" s="17"/>
    </row>
    <row r="15" spans="1:5" x14ac:dyDescent="0.25">
      <c r="A15" s="18"/>
      <c r="B15" s="22"/>
      <c r="C15" s="25"/>
      <c r="D15" s="25"/>
      <c r="E15" s="17"/>
    </row>
  </sheetData>
  <mergeCells count="7">
    <mergeCell ref="A3:A5"/>
    <mergeCell ref="B3:B5"/>
    <mergeCell ref="A1:E1"/>
    <mergeCell ref="C4:C5"/>
    <mergeCell ref="C3:D3"/>
    <mergeCell ref="D4:D5"/>
    <mergeCell ref="E3:E5"/>
  </mergeCells>
  <conditionalFormatting sqref="B14:D15">
    <cfRule type="cellIs" dxfId="6" priority="1" operator="lessThanOrEqual">
      <formula>#REF!</formula>
    </cfRule>
    <cfRule type="cellIs" priority="2" operator="lessThanOrEqual">
      <formula>#REF!</formula>
    </cfRule>
  </conditionalFormatting>
  <conditionalFormatting sqref="E13:E15">
    <cfRule type="cellIs" priority="4" operator="lessThanOrEqual">
      <formula>0</formula>
    </cfRule>
  </conditionalFormatting>
  <conditionalFormatting sqref="B13:D13 B12:E12">
    <cfRule type="cellIs" priority="3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B3" zoomScaleNormal="100" workbookViewId="0">
      <selection activeCell="B34" sqref="B34"/>
    </sheetView>
  </sheetViews>
  <sheetFormatPr defaultRowHeight="15" x14ac:dyDescent="0.25"/>
  <cols>
    <col min="1" max="1" width="7" customWidth="1"/>
    <col min="2" max="2" width="55.28515625" customWidth="1"/>
    <col min="3" max="3" width="22" customWidth="1"/>
    <col min="4" max="4" width="21" customWidth="1"/>
    <col min="5" max="5" width="23.5703125" customWidth="1"/>
  </cols>
  <sheetData>
    <row r="1" spans="1:5" ht="15.75" x14ac:dyDescent="0.25">
      <c r="A1" s="2" t="s">
        <v>33</v>
      </c>
      <c r="B1" s="31"/>
      <c r="C1" s="31"/>
      <c r="D1" s="31"/>
    </row>
    <row r="2" spans="1:5" ht="15.75" x14ac:dyDescent="0.25">
      <c r="A2" s="32"/>
      <c r="B2" s="31"/>
      <c r="C2" s="31"/>
      <c r="D2" s="31"/>
      <c r="E2" s="31"/>
    </row>
    <row r="3" spans="1:5" ht="31.5" x14ac:dyDescent="0.25">
      <c r="A3" s="59" t="s">
        <v>0</v>
      </c>
      <c r="B3" s="59" t="s">
        <v>1</v>
      </c>
      <c r="C3" s="33" t="s">
        <v>40</v>
      </c>
      <c r="D3" s="33" t="s">
        <v>3</v>
      </c>
      <c r="E3" s="59" t="s">
        <v>6</v>
      </c>
    </row>
    <row r="4" spans="1:5" x14ac:dyDescent="0.25">
      <c r="A4" s="59"/>
      <c r="B4" s="59"/>
      <c r="C4" s="60" t="s">
        <v>41</v>
      </c>
      <c r="D4" s="60" t="s">
        <v>10</v>
      </c>
      <c r="E4" s="59"/>
    </row>
    <row r="5" spans="1:5" x14ac:dyDescent="0.25">
      <c r="A5" s="59"/>
      <c r="B5" s="59"/>
      <c r="C5" s="61"/>
      <c r="D5" s="61"/>
      <c r="E5" s="59"/>
    </row>
    <row r="6" spans="1:5" ht="15.75" x14ac:dyDescent="0.25">
      <c r="A6" s="34">
        <v>1</v>
      </c>
      <c r="B6" s="30" t="s">
        <v>42</v>
      </c>
      <c r="C6" s="35">
        <v>79002609</v>
      </c>
      <c r="D6" s="35">
        <v>19581709</v>
      </c>
      <c r="E6" s="36">
        <f t="shared" ref="E6:E20" si="0">SUM(C6:D6)</f>
        <v>98584318</v>
      </c>
    </row>
    <row r="7" spans="1:5" ht="15.75" x14ac:dyDescent="0.25">
      <c r="A7" s="34">
        <v>2</v>
      </c>
      <c r="B7" s="45" t="s">
        <v>43</v>
      </c>
      <c r="C7" s="35">
        <v>468770578</v>
      </c>
      <c r="D7" s="35"/>
      <c r="E7" s="36">
        <f t="shared" si="0"/>
        <v>468770578</v>
      </c>
    </row>
    <row r="8" spans="1:5" ht="15.75" x14ac:dyDescent="0.25">
      <c r="A8" s="34">
        <v>3</v>
      </c>
      <c r="B8" s="37" t="str">
        <f>'[1]свод общий'!B7</f>
        <v>ТОО МФО Тойота Файнаншл Сервисез Казахстан</v>
      </c>
      <c r="C8" s="35">
        <v>269758080</v>
      </c>
      <c r="D8" s="35"/>
      <c r="E8" s="36">
        <f t="shared" si="0"/>
        <v>269758080</v>
      </c>
    </row>
    <row r="9" spans="1:5" ht="15.75" x14ac:dyDescent="0.25">
      <c r="A9" s="34">
        <v>4</v>
      </c>
      <c r="B9" s="37" t="s">
        <v>44</v>
      </c>
      <c r="C9" s="35">
        <v>7079909</v>
      </c>
      <c r="D9" s="35">
        <v>82512579</v>
      </c>
      <c r="E9" s="36">
        <f t="shared" si="0"/>
        <v>89592488</v>
      </c>
    </row>
    <row r="10" spans="1:5" ht="15.75" x14ac:dyDescent="0.25">
      <c r="A10" s="34">
        <v>5</v>
      </c>
      <c r="B10" s="37" t="s">
        <v>45</v>
      </c>
      <c r="C10" s="35">
        <v>-2630881</v>
      </c>
      <c r="D10" s="35"/>
      <c r="E10" s="36">
        <f t="shared" si="0"/>
        <v>-2630881</v>
      </c>
    </row>
    <row r="11" spans="1:5" ht="15.75" x14ac:dyDescent="0.25">
      <c r="A11" s="34">
        <v>6</v>
      </c>
      <c r="B11" s="37" t="s">
        <v>46</v>
      </c>
      <c r="C11" s="35"/>
      <c r="D11" s="35">
        <v>2070448</v>
      </c>
      <c r="E11" s="36">
        <f t="shared" si="0"/>
        <v>2070448</v>
      </c>
    </row>
    <row r="12" spans="1:5" ht="15.75" x14ac:dyDescent="0.25">
      <c r="A12" s="34">
        <v>7</v>
      </c>
      <c r="B12" s="37" t="s">
        <v>47</v>
      </c>
      <c r="C12" s="35"/>
      <c r="D12" s="35">
        <v>-2368375</v>
      </c>
      <c r="E12" s="36">
        <f t="shared" si="0"/>
        <v>-2368375</v>
      </c>
    </row>
    <row r="13" spans="1:5" ht="15.75" x14ac:dyDescent="0.25">
      <c r="A13" s="34">
        <v>8</v>
      </c>
      <c r="B13" s="37" t="s">
        <v>48</v>
      </c>
      <c r="C13" s="35">
        <v>544140</v>
      </c>
      <c r="D13" s="35"/>
      <c r="E13" s="36">
        <f t="shared" si="0"/>
        <v>544140</v>
      </c>
    </row>
    <row r="14" spans="1:5" ht="15.75" x14ac:dyDescent="0.25">
      <c r="A14" s="34">
        <v>9</v>
      </c>
      <c r="B14" s="37" t="s">
        <v>49</v>
      </c>
      <c r="C14" s="35"/>
      <c r="D14" s="35">
        <v>8850395</v>
      </c>
      <c r="E14" s="36">
        <f t="shared" si="0"/>
        <v>8850395</v>
      </c>
    </row>
    <row r="15" spans="1:5" ht="15.75" x14ac:dyDescent="0.25">
      <c r="A15" s="34">
        <v>10</v>
      </c>
      <c r="B15" s="45" t="s">
        <v>50</v>
      </c>
      <c r="C15" s="35"/>
      <c r="D15" s="35">
        <v>-731165</v>
      </c>
      <c r="E15" s="36">
        <f t="shared" si="0"/>
        <v>-731165</v>
      </c>
    </row>
    <row r="16" spans="1:5" ht="15.75" x14ac:dyDescent="0.25">
      <c r="A16" s="34">
        <v>11</v>
      </c>
      <c r="B16" s="45" t="s">
        <v>51</v>
      </c>
      <c r="C16" s="35">
        <v>-1748363</v>
      </c>
      <c r="D16" s="35"/>
      <c r="E16" s="36">
        <f t="shared" si="0"/>
        <v>-1748363</v>
      </c>
    </row>
    <row r="17" spans="1:5" ht="15.75" x14ac:dyDescent="0.25">
      <c r="A17" s="34">
        <v>12</v>
      </c>
      <c r="B17" s="37" t="s">
        <v>52</v>
      </c>
      <c r="C17" s="35">
        <v>0</v>
      </c>
      <c r="D17" s="35">
        <v>-2387354</v>
      </c>
      <c r="E17" s="36">
        <f t="shared" si="0"/>
        <v>-2387354</v>
      </c>
    </row>
    <row r="18" spans="1:5" ht="15.75" x14ac:dyDescent="0.25">
      <c r="A18" s="34">
        <v>13</v>
      </c>
      <c r="B18" s="37" t="s">
        <v>53</v>
      </c>
      <c r="C18" s="35">
        <v>16759888</v>
      </c>
      <c r="D18" s="35"/>
      <c r="E18" s="36">
        <f t="shared" si="0"/>
        <v>16759888</v>
      </c>
    </row>
    <row r="19" spans="1:5" ht="15.75" x14ac:dyDescent="0.25">
      <c r="A19" s="34">
        <v>14</v>
      </c>
      <c r="B19" s="37" t="s">
        <v>54</v>
      </c>
      <c r="C19" s="35">
        <v>2064179</v>
      </c>
      <c r="D19" s="35"/>
      <c r="E19" s="36">
        <f t="shared" si="0"/>
        <v>2064179</v>
      </c>
    </row>
    <row r="20" spans="1:5" ht="15.75" x14ac:dyDescent="0.25">
      <c r="A20" s="34">
        <v>15</v>
      </c>
      <c r="B20" s="37" t="s">
        <v>56</v>
      </c>
      <c r="C20" s="35">
        <v>498737</v>
      </c>
      <c r="D20" s="35"/>
      <c r="E20" s="36">
        <f t="shared" si="0"/>
        <v>498737</v>
      </c>
    </row>
    <row r="21" spans="1:5" ht="15.75" x14ac:dyDescent="0.25">
      <c r="A21" s="34">
        <v>16</v>
      </c>
      <c r="B21" s="37" t="s">
        <v>55</v>
      </c>
      <c r="C21" s="35">
        <v>8416666</v>
      </c>
      <c r="D21" s="35"/>
      <c r="E21" s="36">
        <f>SUM(C21:D21)</f>
        <v>8416666</v>
      </c>
    </row>
    <row r="22" spans="1:5" ht="15.75" x14ac:dyDescent="0.25">
      <c r="A22" s="34"/>
      <c r="B22" s="38" t="s">
        <v>27</v>
      </c>
      <c r="C22" s="39">
        <f>SUM(C6:C21)</f>
        <v>848515542</v>
      </c>
      <c r="D22" s="39">
        <f>SUM(D6:D21)</f>
        <v>107528237</v>
      </c>
      <c r="E22" s="40">
        <f>SUM(E6:E21)</f>
        <v>956043779</v>
      </c>
    </row>
    <row r="23" spans="1:5" ht="15.75" x14ac:dyDescent="0.25">
      <c r="A23" s="32"/>
      <c r="B23" s="41"/>
      <c r="C23" s="42"/>
      <c r="D23" s="42"/>
      <c r="E23" s="42"/>
    </row>
    <row r="24" spans="1:5" ht="15.75" x14ac:dyDescent="0.25">
      <c r="A24" s="32"/>
      <c r="B24" s="43" t="s">
        <v>28</v>
      </c>
      <c r="C24" s="42"/>
      <c r="D24" s="42"/>
      <c r="E24" s="42"/>
    </row>
    <row r="25" spans="1:5" ht="15.75" x14ac:dyDescent="0.25">
      <c r="A25" s="32"/>
      <c r="B25" s="41"/>
      <c r="C25" s="42"/>
      <c r="D25" s="42"/>
      <c r="E25" s="42"/>
    </row>
  </sheetData>
  <mergeCells count="5">
    <mergeCell ref="A3:A5"/>
    <mergeCell ref="B3:B5"/>
    <mergeCell ref="E3:E5"/>
    <mergeCell ref="C4:C5"/>
    <mergeCell ref="D4:D5"/>
  </mergeCells>
  <conditionalFormatting sqref="E3 B22:B23">
    <cfRule type="cellIs" priority="1" operator="lessThanOrEqual">
      <formula>0</formula>
    </cfRule>
  </conditionalFormatting>
  <conditionalFormatting sqref="E6:E21">
    <cfRule type="cellIs" dxfId="5" priority="2" operator="lessThanOrEqual">
      <formula>#REF!</formula>
    </cfRule>
    <cfRule type="cellIs" priority="2" operator="lessThanOrEqual">
      <formula>#REF!</formula>
    </cfRule>
  </conditionalFormatting>
  <conditionalFormatting sqref="B25 C22:E25">
    <cfRule type="cellIs" priority="4" operator="lessThanOrEqual">
      <formula>0</formula>
    </cfRule>
  </conditionalFormatting>
  <conditionalFormatting sqref="B24 C7">
    <cfRule type="cellIs" dxfId="4" priority="5" operator="lessThanOrEqual">
      <formula>#REF!</formula>
    </cfRule>
    <cfRule type="cellIs" priority="3" operator="lessThanOrEqual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БВУ</vt:lpstr>
      <vt:lpstr>ЛК</vt:lpstr>
      <vt:lpstr>МФО</vt:lpstr>
      <vt:lpstr>БВУ!Область_печати</vt:lpstr>
      <vt:lpstr>ЛК!Область_печати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Айгерим Жандосовна Ахатова</cp:lastModifiedBy>
  <cp:lastPrinted>2020-10-20T04:05:20Z</cp:lastPrinted>
  <dcterms:created xsi:type="dcterms:W3CDTF">2020-08-14T05:30:27Z</dcterms:created>
  <dcterms:modified xsi:type="dcterms:W3CDTF">2021-08-20T06:42:08Z</dcterms:modified>
</cp:coreProperties>
</file>